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3\Desktop\"/>
    </mc:Choice>
  </mc:AlternateContent>
  <bookViews>
    <workbookView xWindow="0" yWindow="0" windowWidth="19200" windowHeight="7545"/>
  </bookViews>
  <sheets>
    <sheet name="Tabelle1" sheetId="1" r:id="rId1"/>
    <sheet name="Tabelle2" sheetId="2" r:id="rId2"/>
    <sheet name="Tabelle3" sheetId="3" r:id="rId3"/>
  </sheets>
  <calcPr calcId="152511" refMode="R1C1"/>
</workbook>
</file>

<file path=xl/calcChain.xml><?xml version="1.0" encoding="utf-8"?>
<calcChain xmlns="http://schemas.openxmlformats.org/spreadsheetml/2006/main">
  <c r="L10" i="1" l="1"/>
  <c r="M10" i="1" s="1"/>
  <c r="N10" i="1" s="1"/>
  <c r="K9" i="1"/>
  <c r="L9" i="1" s="1"/>
  <c r="M9" i="1" s="1"/>
  <c r="N9" i="1" s="1"/>
  <c r="K10" i="1"/>
  <c r="K11" i="1"/>
  <c r="L11" i="1" s="1"/>
  <c r="M11" i="1" s="1"/>
  <c r="N11" i="1" s="1"/>
  <c r="O11" i="1" s="1"/>
  <c r="P11" i="1" s="1"/>
  <c r="Q11" i="1" s="1"/>
  <c r="R11" i="1" s="1"/>
  <c r="S11" i="1" s="1"/>
  <c r="K12" i="1"/>
  <c r="L12" i="1" s="1"/>
  <c r="M12" i="1" s="1"/>
  <c r="N12" i="1" s="1"/>
  <c r="O12" i="1" s="1"/>
  <c r="P12" i="1" s="1"/>
  <c r="Q12" i="1" s="1"/>
  <c r="R12" i="1" s="1"/>
  <c r="S12" i="1" s="1"/>
  <c r="K13" i="1"/>
  <c r="L13" i="1" s="1"/>
  <c r="M13" i="1" s="1"/>
  <c r="N13" i="1" s="1"/>
  <c r="O13" i="1" s="1"/>
  <c r="P13" i="1" s="1"/>
  <c r="Q13" i="1" s="1"/>
  <c r="R13" i="1" s="1"/>
  <c r="S13" i="1" s="1"/>
  <c r="K14" i="1"/>
  <c r="L14" i="1" s="1"/>
  <c r="M14" i="1" s="1"/>
  <c r="N14" i="1" s="1"/>
  <c r="O14" i="1" s="1"/>
  <c r="P14" i="1" s="1"/>
  <c r="Q14" i="1" s="1"/>
  <c r="R14" i="1" s="1"/>
  <c r="S14" i="1" s="1"/>
  <c r="K15" i="1"/>
  <c r="L15" i="1" s="1"/>
  <c r="M15" i="1" s="1"/>
  <c r="N15" i="1" s="1"/>
  <c r="O15" i="1" s="1"/>
  <c r="P15" i="1" s="1"/>
  <c r="Q15" i="1" s="1"/>
  <c r="R15" i="1" s="1"/>
  <c r="S15" i="1" s="1"/>
  <c r="K16" i="1"/>
  <c r="L16" i="1" s="1"/>
  <c r="M16" i="1" s="1"/>
  <c r="N16" i="1" s="1"/>
  <c r="K17" i="1"/>
  <c r="L17" i="1" s="1"/>
  <c r="M17" i="1" s="1"/>
  <c r="N17" i="1" s="1"/>
  <c r="O17" i="1" s="1"/>
  <c r="P17" i="1" s="1"/>
  <c r="Q17" i="1" s="1"/>
  <c r="R17" i="1" s="1"/>
  <c r="S17" i="1" s="1"/>
  <c r="K8" i="1"/>
  <c r="L8" i="1" s="1"/>
  <c r="M8" i="1" s="1"/>
  <c r="N8" i="1" s="1"/>
  <c r="E8" i="1"/>
  <c r="F8" i="1" s="1"/>
  <c r="G8" i="1" s="1"/>
  <c r="H8" i="1" s="1"/>
  <c r="I8" i="1" s="1"/>
  <c r="E16" i="1"/>
  <c r="F16" i="1"/>
  <c r="G16" i="1" s="1"/>
  <c r="H16" i="1" s="1"/>
  <c r="I16" i="1" s="1"/>
  <c r="D8" i="1"/>
  <c r="D9" i="1"/>
  <c r="E9" i="1" s="1"/>
  <c r="F9" i="1" s="1"/>
  <c r="G9" i="1" s="1"/>
  <c r="H9" i="1" s="1"/>
  <c r="I9" i="1" s="1"/>
  <c r="D10" i="1"/>
  <c r="E10" i="1" s="1"/>
  <c r="F10" i="1" s="1"/>
  <c r="G10" i="1" s="1"/>
  <c r="H10" i="1" s="1"/>
  <c r="I10" i="1" s="1"/>
  <c r="D11" i="1"/>
  <c r="E11" i="1" s="1"/>
  <c r="F11" i="1" s="1"/>
  <c r="G11" i="1" s="1"/>
  <c r="H11" i="1" s="1"/>
  <c r="I11" i="1" s="1"/>
  <c r="D12" i="1"/>
  <c r="E12" i="1" s="1"/>
  <c r="F12" i="1" s="1"/>
  <c r="G12" i="1" s="1"/>
  <c r="H12" i="1" s="1"/>
  <c r="I12" i="1" s="1"/>
  <c r="D13" i="1"/>
  <c r="E13" i="1" s="1"/>
  <c r="F13" i="1" s="1"/>
  <c r="G13" i="1" s="1"/>
  <c r="H13" i="1" s="1"/>
  <c r="I13" i="1" s="1"/>
  <c r="D14" i="1"/>
  <c r="E14" i="1" s="1"/>
  <c r="F14" i="1" s="1"/>
  <c r="G14" i="1" s="1"/>
  <c r="H14" i="1" s="1"/>
  <c r="I14" i="1" s="1"/>
  <c r="D15" i="1"/>
  <c r="E15" i="1" s="1"/>
  <c r="F15" i="1" s="1"/>
  <c r="G15" i="1" s="1"/>
  <c r="H15" i="1" s="1"/>
  <c r="I15" i="1" s="1"/>
  <c r="D16" i="1"/>
  <c r="O8" i="1" l="1"/>
  <c r="P8" i="1" s="1"/>
  <c r="Q8" i="1" s="1"/>
  <c r="R8" i="1" s="1"/>
  <c r="S8" i="1" s="1"/>
  <c r="U8" i="1"/>
  <c r="O10" i="1"/>
  <c r="P10" i="1" s="1"/>
  <c r="Q10" i="1" s="1"/>
  <c r="R10" i="1" s="1"/>
  <c r="S10" i="1" s="1"/>
  <c r="U10" i="1"/>
  <c r="O16" i="1"/>
  <c r="P16" i="1" s="1"/>
  <c r="Q16" i="1" s="1"/>
  <c r="R16" i="1" s="1"/>
  <c r="S16" i="1" s="1"/>
  <c r="U16" i="1"/>
  <c r="O9" i="1"/>
  <c r="P9" i="1" s="1"/>
  <c r="Q9" i="1" s="1"/>
  <c r="R9" i="1" s="1"/>
  <c r="S9" i="1" s="1"/>
  <c r="U9" i="1"/>
  <c r="U14" i="1"/>
  <c r="U12" i="1"/>
  <c r="U11" i="1"/>
  <c r="U13" i="1"/>
  <c r="U15" i="1"/>
  <c r="D17" i="1" l="1"/>
  <c r="E17" i="1" s="1"/>
  <c r="F17" i="1" s="1"/>
  <c r="G17" i="1" s="1"/>
  <c r="H17" i="1" s="1"/>
  <c r="I17" i="1" s="1"/>
  <c r="U17" i="1" l="1"/>
</calcChain>
</file>

<file path=xl/sharedStrings.xml><?xml version="1.0" encoding="utf-8"?>
<sst xmlns="http://schemas.openxmlformats.org/spreadsheetml/2006/main" count="23" uniqueCount="23">
  <si>
    <t>Bevölkerungsvorausschätzung für Hessen und seine Regionen</t>
  </si>
  <si>
    <t>Interpolierte Zwischenjahre</t>
  </si>
  <si>
    <t>interpolierte Zwischenjahre</t>
  </si>
  <si>
    <t>GKZ,Kreis,RB,Land</t>
  </si>
  <si>
    <t>Name</t>
  </si>
  <si>
    <t>Land Hessen</t>
  </si>
  <si>
    <t>Frankfurt am Main, St.</t>
  </si>
  <si>
    <t>Wiesbaden, St.</t>
  </si>
  <si>
    <t>Kassel, St.</t>
  </si>
  <si>
    <t>Darmstadt, St.</t>
  </si>
  <si>
    <t>Offenbach am Main, St.</t>
  </si>
  <si>
    <t>Hanau, St.</t>
  </si>
  <si>
    <t>Gießen, Universitätsst.</t>
  </si>
  <si>
    <t>Fulda, St.</t>
  </si>
  <si>
    <t>Bad Homburg v. d. Höhe, St.</t>
  </si>
  <si>
    <t>31.12.2035</t>
  </si>
  <si>
    <t>IST</t>
  </si>
  <si>
    <t>31.12.2018</t>
  </si>
  <si>
    <t>2019 bis 2030</t>
  </si>
  <si>
    <t xml:space="preserve">Quelle: HSL (Werte 2018); Bevölkerungsvorausschätzung der Hessen Agentur 2019 (bis 2018 realisierte Werte / 2025, 2035 vorausgeschätzte Werte). </t>
  </si>
  <si>
    <t>Bev. 2025
in 1.000</t>
  </si>
  <si>
    <t>31.12.2018 bis 31.12.2029</t>
  </si>
  <si>
    <t>Veränderung per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</si>
</sst>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0"/>
      <name val="Arial Narrow"/>
      <family val="2"/>
    </font>
    <font>
      <b/>
      <sz val="9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65F91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Alignment="1">
      <alignment horizontal="center"/>
    </xf>
    <xf numFmtId="14" fontId="3" fillId="2" borderId="0" xfId="0" applyNumberFormat="1" applyFont="1" applyFill="1" applyBorder="1"/>
    <xf numFmtId="14" fontId="3" fillId="3" borderId="0" xfId="0" applyNumberFormat="1" applyFont="1" applyFill="1" applyBorder="1"/>
    <xf numFmtId="0" fontId="1" fillId="2" borderId="0" xfId="0" applyFont="1" applyFill="1" applyAlignment="1">
      <alignment horizontal="center"/>
    </xf>
    <xf numFmtId="1" fontId="4" fillId="4" borderId="1" xfId="0" applyNumberFormat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right" vertical="center"/>
    </xf>
    <xf numFmtId="164" fontId="5" fillId="5" borderId="3" xfId="0" applyNumberFormat="1" applyFont="1" applyFill="1" applyBorder="1" applyAlignment="1">
      <alignment horizontal="right" vertical="center"/>
    </xf>
    <xf numFmtId="164" fontId="5" fillId="6" borderId="3" xfId="0" applyNumberFormat="1" applyFont="1" applyFill="1" applyBorder="1" applyAlignment="1">
      <alignment horizontal="right" vertical="center"/>
    </xf>
    <xf numFmtId="164" fontId="5" fillId="2" borderId="5" xfId="0" applyNumberFormat="1" applyFont="1" applyFill="1" applyBorder="1" applyAlignment="1">
      <alignment horizontal="center" vertical="center"/>
    </xf>
    <xf numFmtId="0" fontId="1" fillId="0" borderId="0" xfId="0" applyFont="1"/>
    <xf numFmtId="0" fontId="5" fillId="5" borderId="5" xfId="0" applyFont="1" applyFill="1" applyBorder="1" applyAlignment="1">
      <alignment horizontal="right" vertical="center"/>
    </xf>
    <xf numFmtId="0" fontId="5" fillId="5" borderId="6" xfId="0" applyFont="1" applyFill="1" applyBorder="1" applyAlignment="1">
      <alignment horizontal="right" vertical="center"/>
    </xf>
    <xf numFmtId="1" fontId="4" fillId="4" borderId="0" xfId="0" quotePrefix="1" applyNumberFormat="1" applyFont="1" applyFill="1" applyBorder="1" applyAlignment="1">
      <alignment horizontal="center" vertical="center" wrapText="1"/>
    </xf>
    <xf numFmtId="1" fontId="4" fillId="4" borderId="0" xfId="0" applyNumberFormat="1" applyFont="1" applyFill="1" applyBorder="1" applyAlignment="1">
      <alignment horizontal="center" vertical="center" wrapText="1"/>
    </xf>
    <xf numFmtId="164" fontId="5" fillId="5" borderId="5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3" fontId="5" fillId="2" borderId="4" xfId="0" applyNumberFormat="1" applyFont="1" applyFill="1" applyBorder="1" applyAlignment="1">
      <alignment horizontal="left" vertical="center"/>
    </xf>
    <xf numFmtId="3" fontId="5" fillId="2" borderId="1" xfId="0" applyNumberFormat="1" applyFont="1" applyFill="1" applyBorder="1" applyAlignment="1">
      <alignment horizontal="left" vertical="center"/>
    </xf>
    <xf numFmtId="3" fontId="5" fillId="2" borderId="7" xfId="0" applyNumberFormat="1" applyFont="1" applyFill="1" applyBorder="1" applyAlignment="1">
      <alignment horizontal="left" vertical="center"/>
    </xf>
    <xf numFmtId="0" fontId="3" fillId="7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1" fontId="4" fillId="4" borderId="1" xfId="0" quotePrefix="1" applyNumberFormat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workbookViewId="0">
      <selection activeCell="C15" sqref="C15"/>
    </sheetView>
  </sheetViews>
  <sheetFormatPr baseColWidth="10" defaultRowHeight="15" x14ac:dyDescent="0.25"/>
  <cols>
    <col min="1" max="1" width="11.42578125" customWidth="1"/>
    <col min="2" max="2" width="19.140625" bestFit="1" customWidth="1"/>
    <col min="4" max="20" width="11.42578125" customWidth="1"/>
    <col min="21" max="21" width="24.7109375" style="3" customWidth="1"/>
  </cols>
  <sheetData>
    <row r="1" spans="1:22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2" x14ac:dyDescent="0.25">
      <c r="A2" s="2" t="s">
        <v>19</v>
      </c>
      <c r="B2" s="2"/>
      <c r="C2" s="2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2" x14ac:dyDescent="0.25">
      <c r="A3" s="2"/>
      <c r="B3" s="2"/>
      <c r="C3" s="5">
        <v>43465</v>
      </c>
      <c r="D3" s="4">
        <v>43830</v>
      </c>
      <c r="E3" s="4">
        <v>44196</v>
      </c>
      <c r="F3" s="4">
        <v>44561</v>
      </c>
      <c r="G3" s="4">
        <v>44926</v>
      </c>
      <c r="H3" s="4">
        <v>45291</v>
      </c>
      <c r="I3" s="4">
        <v>45657</v>
      </c>
      <c r="J3" s="5">
        <v>46022</v>
      </c>
      <c r="K3" s="4">
        <v>46387</v>
      </c>
      <c r="L3" s="4">
        <v>46752</v>
      </c>
      <c r="M3" s="4">
        <v>47118</v>
      </c>
      <c r="N3" s="4">
        <v>47483</v>
      </c>
      <c r="O3" s="4">
        <v>47848</v>
      </c>
      <c r="P3" s="4">
        <v>48213</v>
      </c>
      <c r="Q3" s="4">
        <v>48579</v>
      </c>
      <c r="R3" s="4">
        <v>48944</v>
      </c>
      <c r="S3" s="4">
        <v>49309</v>
      </c>
      <c r="T3" s="5">
        <v>49674</v>
      </c>
      <c r="U3" s="6" t="s">
        <v>18</v>
      </c>
    </row>
    <row r="4" spans="1:2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6" t="s">
        <v>21</v>
      </c>
    </row>
    <row r="5" spans="1:22" x14ac:dyDescent="0.25">
      <c r="A5" s="2"/>
      <c r="B5" s="2"/>
      <c r="C5" s="25" t="s">
        <v>16</v>
      </c>
      <c r="D5" s="29" t="s">
        <v>1</v>
      </c>
      <c r="E5" s="29"/>
      <c r="F5" s="29"/>
      <c r="G5" s="29"/>
      <c r="H5" s="29"/>
      <c r="I5" s="29"/>
      <c r="J5" s="25"/>
      <c r="K5" s="29" t="s">
        <v>2</v>
      </c>
      <c r="L5" s="29"/>
      <c r="M5" s="29"/>
      <c r="N5" s="29"/>
      <c r="O5" s="29"/>
      <c r="P5" s="29"/>
      <c r="Q5" s="29"/>
      <c r="R5" s="29"/>
      <c r="S5" s="29"/>
      <c r="T5" s="26"/>
      <c r="U5" s="6" t="s">
        <v>22</v>
      </c>
    </row>
    <row r="6" spans="1:22" ht="15" customHeight="1" x14ac:dyDescent="0.25">
      <c r="A6" s="30" t="s">
        <v>3</v>
      </c>
      <c r="B6" s="30" t="s">
        <v>4</v>
      </c>
      <c r="C6" s="27" t="s">
        <v>17</v>
      </c>
      <c r="D6" s="7"/>
      <c r="E6" s="7"/>
      <c r="F6" s="7"/>
      <c r="G6" s="7"/>
      <c r="H6" s="7"/>
      <c r="I6" s="7"/>
      <c r="J6" s="32" t="s">
        <v>20</v>
      </c>
      <c r="K6" s="7"/>
      <c r="L6" s="7"/>
      <c r="M6" s="7"/>
      <c r="N6" s="7"/>
      <c r="O6" s="7"/>
      <c r="P6" s="7"/>
      <c r="Q6" s="7"/>
      <c r="R6" s="7"/>
      <c r="S6" s="16"/>
      <c r="T6" s="27" t="s">
        <v>15</v>
      </c>
    </row>
    <row r="7" spans="1:22" x14ac:dyDescent="0.25">
      <c r="A7" s="31"/>
      <c r="B7" s="31"/>
      <c r="C7" s="28"/>
      <c r="D7" s="8"/>
      <c r="E7" s="8"/>
      <c r="F7" s="8"/>
      <c r="G7" s="8"/>
      <c r="H7" s="8"/>
      <c r="I7" s="8"/>
      <c r="J7" s="28"/>
      <c r="K7" s="8"/>
      <c r="L7" s="8"/>
      <c r="M7" s="8"/>
      <c r="N7" s="8"/>
      <c r="O7" s="8"/>
      <c r="P7" s="8"/>
      <c r="Q7" s="8"/>
      <c r="R7" s="8"/>
      <c r="S7" s="17"/>
      <c r="T7" s="28"/>
    </row>
    <row r="8" spans="1:22" s="13" customFormat="1" x14ac:dyDescent="0.25">
      <c r="A8" s="9">
        <v>1</v>
      </c>
      <c r="B8" s="21" t="s">
        <v>5</v>
      </c>
      <c r="C8" s="10">
        <v>6265.8</v>
      </c>
      <c r="D8" s="11">
        <f t="shared" ref="D8:I16" si="0">($J8-$C8)/7+C8</f>
        <v>6276.5285714285719</v>
      </c>
      <c r="E8" s="11">
        <f t="shared" si="0"/>
        <v>6287.2571428571437</v>
      </c>
      <c r="F8" s="11">
        <f t="shared" si="0"/>
        <v>6297.9857142857154</v>
      </c>
      <c r="G8" s="11">
        <f t="shared" si="0"/>
        <v>6308.7142857142871</v>
      </c>
      <c r="H8" s="11">
        <f t="shared" si="0"/>
        <v>6319.4428571428589</v>
      </c>
      <c r="I8" s="11">
        <f>($J8-$C8)/7+H8</f>
        <v>6330.1714285714306</v>
      </c>
      <c r="J8" s="10">
        <v>6340.9</v>
      </c>
      <c r="K8" s="11">
        <f>($T8-$J8)/10+J8</f>
        <v>6342.11</v>
      </c>
      <c r="L8" s="11">
        <f t="shared" ref="L8:S8" si="1">($T8-$J8)/10+K8</f>
        <v>6343.32</v>
      </c>
      <c r="M8" s="11">
        <f t="shared" si="1"/>
        <v>6344.53</v>
      </c>
      <c r="N8" s="11">
        <f t="shared" si="1"/>
        <v>6345.74</v>
      </c>
      <c r="O8" s="11">
        <f t="shared" si="1"/>
        <v>6346.95</v>
      </c>
      <c r="P8" s="11">
        <f t="shared" si="1"/>
        <v>6348.16</v>
      </c>
      <c r="Q8" s="11">
        <f t="shared" si="1"/>
        <v>6349.37</v>
      </c>
      <c r="R8" s="11">
        <f t="shared" si="1"/>
        <v>6350.58</v>
      </c>
      <c r="S8" s="11">
        <f t="shared" si="1"/>
        <v>6351.79</v>
      </c>
      <c r="T8" s="10">
        <v>6353</v>
      </c>
      <c r="U8" s="12">
        <f>(N8/C8-1)*100</f>
        <v>1.2758147403364228</v>
      </c>
      <c r="V8"/>
    </row>
    <row r="9" spans="1:22" s="13" customFormat="1" x14ac:dyDescent="0.25">
      <c r="A9" s="14">
        <v>412</v>
      </c>
      <c r="B9" s="22" t="s">
        <v>6</v>
      </c>
      <c r="C9" s="10">
        <v>753.1</v>
      </c>
      <c r="D9" s="11">
        <f t="shared" si="0"/>
        <v>759.7</v>
      </c>
      <c r="E9" s="11">
        <f t="shared" si="0"/>
        <v>766.30000000000007</v>
      </c>
      <c r="F9" s="11">
        <f t="shared" si="0"/>
        <v>772.90000000000009</v>
      </c>
      <c r="G9" s="11">
        <f t="shared" si="0"/>
        <v>779.50000000000011</v>
      </c>
      <c r="H9" s="11">
        <f t="shared" si="0"/>
        <v>786.10000000000014</v>
      </c>
      <c r="I9" s="11">
        <f t="shared" si="0"/>
        <v>792.70000000000016</v>
      </c>
      <c r="J9" s="10">
        <v>799.3</v>
      </c>
      <c r="K9" s="11">
        <f t="shared" ref="K9:S17" si="2">($T9-$J9)/10+J9</f>
        <v>803.25</v>
      </c>
      <c r="L9" s="11">
        <f t="shared" si="2"/>
        <v>807.2</v>
      </c>
      <c r="M9" s="11">
        <f t="shared" si="2"/>
        <v>811.15000000000009</v>
      </c>
      <c r="N9" s="11">
        <f t="shared" si="2"/>
        <v>815.10000000000014</v>
      </c>
      <c r="O9" s="11">
        <f t="shared" si="2"/>
        <v>819.05000000000018</v>
      </c>
      <c r="P9" s="11">
        <f t="shared" si="2"/>
        <v>823.00000000000023</v>
      </c>
      <c r="Q9" s="11">
        <f t="shared" si="2"/>
        <v>826.95000000000027</v>
      </c>
      <c r="R9" s="11">
        <f t="shared" si="2"/>
        <v>830.90000000000032</v>
      </c>
      <c r="S9" s="11">
        <f t="shared" si="2"/>
        <v>834.85000000000036</v>
      </c>
      <c r="T9" s="10">
        <v>838.8</v>
      </c>
      <c r="U9" s="12">
        <f>(N9/C9-1)*100</f>
        <v>8.23263842783164</v>
      </c>
      <c r="V9"/>
    </row>
    <row r="10" spans="1:22" s="13" customFormat="1" x14ac:dyDescent="0.25">
      <c r="A10" s="14">
        <v>414</v>
      </c>
      <c r="B10" s="22" t="s">
        <v>7</v>
      </c>
      <c r="C10" s="10">
        <v>278.3</v>
      </c>
      <c r="D10" s="11">
        <f t="shared" si="0"/>
        <v>279.68571428571431</v>
      </c>
      <c r="E10" s="11">
        <f t="shared" si="0"/>
        <v>281.07142857142861</v>
      </c>
      <c r="F10" s="11">
        <f t="shared" si="0"/>
        <v>282.45714285714291</v>
      </c>
      <c r="G10" s="11">
        <f t="shared" si="0"/>
        <v>283.84285714285721</v>
      </c>
      <c r="H10" s="11">
        <f t="shared" si="0"/>
        <v>285.22857142857151</v>
      </c>
      <c r="I10" s="11">
        <f t="shared" si="0"/>
        <v>286.61428571428581</v>
      </c>
      <c r="J10" s="10">
        <v>288</v>
      </c>
      <c r="K10" s="11">
        <f t="shared" si="2"/>
        <v>288.64</v>
      </c>
      <c r="L10" s="11">
        <f t="shared" si="2"/>
        <v>289.27999999999997</v>
      </c>
      <c r="M10" s="11">
        <f t="shared" si="2"/>
        <v>289.91999999999996</v>
      </c>
      <c r="N10" s="11">
        <f t="shared" si="2"/>
        <v>290.55999999999995</v>
      </c>
      <c r="O10" s="11">
        <f t="shared" si="2"/>
        <v>291.19999999999993</v>
      </c>
      <c r="P10" s="11">
        <f t="shared" si="2"/>
        <v>291.83999999999992</v>
      </c>
      <c r="Q10" s="11">
        <f t="shared" si="2"/>
        <v>292.4799999999999</v>
      </c>
      <c r="R10" s="11">
        <f t="shared" si="2"/>
        <v>293.11999999999989</v>
      </c>
      <c r="S10" s="11">
        <f t="shared" si="2"/>
        <v>293.75999999999988</v>
      </c>
      <c r="T10" s="10">
        <v>294.39999999999998</v>
      </c>
      <c r="U10" s="12">
        <f>(N10/C10-1)*100</f>
        <v>4.4053180021559335</v>
      </c>
      <c r="V10"/>
    </row>
    <row r="11" spans="1:22" s="13" customFormat="1" x14ac:dyDescent="0.25">
      <c r="A11" s="14">
        <v>611</v>
      </c>
      <c r="B11" s="22" t="s">
        <v>8</v>
      </c>
      <c r="C11" s="10">
        <v>201.6</v>
      </c>
      <c r="D11" s="11">
        <f t="shared" si="0"/>
        <v>202.37142857142857</v>
      </c>
      <c r="E11" s="11">
        <f t="shared" si="0"/>
        <v>203.14285714285714</v>
      </c>
      <c r="F11" s="11">
        <f t="shared" si="0"/>
        <v>203.91428571428571</v>
      </c>
      <c r="G11" s="11">
        <f t="shared" si="0"/>
        <v>204.68571428571428</v>
      </c>
      <c r="H11" s="11">
        <f t="shared" si="0"/>
        <v>205.45714285714286</v>
      </c>
      <c r="I11" s="11">
        <f t="shared" si="0"/>
        <v>206.22857142857143</v>
      </c>
      <c r="J11" s="10">
        <v>207</v>
      </c>
      <c r="K11" s="11">
        <f t="shared" si="2"/>
        <v>207.37</v>
      </c>
      <c r="L11" s="11">
        <f t="shared" si="2"/>
        <v>207.74</v>
      </c>
      <c r="M11" s="11">
        <f t="shared" si="2"/>
        <v>208.11</v>
      </c>
      <c r="N11" s="11">
        <f t="shared" si="2"/>
        <v>208.48000000000002</v>
      </c>
      <c r="O11" s="11">
        <f t="shared" si="2"/>
        <v>208.85000000000002</v>
      </c>
      <c r="P11" s="11">
        <f t="shared" si="2"/>
        <v>209.22000000000003</v>
      </c>
      <c r="Q11" s="11">
        <f t="shared" si="2"/>
        <v>209.59000000000003</v>
      </c>
      <c r="R11" s="11">
        <f t="shared" si="2"/>
        <v>209.96000000000004</v>
      </c>
      <c r="S11" s="11">
        <f t="shared" si="2"/>
        <v>210.33000000000004</v>
      </c>
      <c r="T11" s="10">
        <v>210.7</v>
      </c>
      <c r="U11" s="12">
        <f t="shared" ref="U11:U17" si="3">(N11/C11-1)*100</f>
        <v>3.4126984126984228</v>
      </c>
      <c r="V11"/>
    </row>
    <row r="12" spans="1:22" s="13" customFormat="1" x14ac:dyDescent="0.25">
      <c r="A12" s="14">
        <v>411</v>
      </c>
      <c r="B12" s="22" t="s">
        <v>9</v>
      </c>
      <c r="C12" s="10">
        <v>159.19999999999999</v>
      </c>
      <c r="D12" s="11">
        <f t="shared" si="0"/>
        <v>160.45714285714286</v>
      </c>
      <c r="E12" s="11">
        <f t="shared" si="0"/>
        <v>161.71428571428572</v>
      </c>
      <c r="F12" s="11">
        <f t="shared" si="0"/>
        <v>162.97142857142859</v>
      </c>
      <c r="G12" s="11">
        <f t="shared" si="0"/>
        <v>164.22857142857146</v>
      </c>
      <c r="H12" s="11">
        <f t="shared" si="0"/>
        <v>165.48571428571432</v>
      </c>
      <c r="I12" s="11">
        <f t="shared" si="0"/>
        <v>166.74285714285719</v>
      </c>
      <c r="J12" s="10">
        <v>168</v>
      </c>
      <c r="K12" s="11">
        <f t="shared" si="2"/>
        <v>168.88</v>
      </c>
      <c r="L12" s="11">
        <f t="shared" si="2"/>
        <v>169.76</v>
      </c>
      <c r="M12" s="11">
        <f t="shared" si="2"/>
        <v>170.64</v>
      </c>
      <c r="N12" s="11">
        <f t="shared" si="2"/>
        <v>171.51999999999998</v>
      </c>
      <c r="O12" s="11">
        <f t="shared" si="2"/>
        <v>172.39999999999998</v>
      </c>
      <c r="P12" s="11">
        <f t="shared" si="2"/>
        <v>173.27999999999997</v>
      </c>
      <c r="Q12" s="11">
        <f t="shared" si="2"/>
        <v>174.15999999999997</v>
      </c>
      <c r="R12" s="11">
        <f t="shared" si="2"/>
        <v>175.03999999999996</v>
      </c>
      <c r="S12" s="11">
        <f t="shared" si="2"/>
        <v>175.91999999999996</v>
      </c>
      <c r="T12" s="10">
        <v>176.8</v>
      </c>
      <c r="U12" s="12">
        <f t="shared" si="3"/>
        <v>7.7386934673366881</v>
      </c>
      <c r="V12"/>
    </row>
    <row r="13" spans="1:22" s="13" customFormat="1" x14ac:dyDescent="0.25">
      <c r="A13" s="15">
        <v>413</v>
      </c>
      <c r="B13" s="23" t="s">
        <v>10</v>
      </c>
      <c r="C13" s="10">
        <v>128.69999999999999</v>
      </c>
      <c r="D13" s="11">
        <f t="shared" si="0"/>
        <v>129.6142857142857</v>
      </c>
      <c r="E13" s="11">
        <f t="shared" si="0"/>
        <v>130.52857142857141</v>
      </c>
      <c r="F13" s="11">
        <f t="shared" si="0"/>
        <v>131.44285714285712</v>
      </c>
      <c r="G13" s="11">
        <f t="shared" si="0"/>
        <v>132.35714285714283</v>
      </c>
      <c r="H13" s="11">
        <f t="shared" si="0"/>
        <v>133.27142857142854</v>
      </c>
      <c r="I13" s="11">
        <f t="shared" si="0"/>
        <v>134.18571428571425</v>
      </c>
      <c r="J13" s="10">
        <v>135.1</v>
      </c>
      <c r="K13" s="11">
        <f t="shared" si="2"/>
        <v>135.79</v>
      </c>
      <c r="L13" s="11">
        <f t="shared" si="2"/>
        <v>136.47999999999999</v>
      </c>
      <c r="M13" s="11">
        <f t="shared" si="2"/>
        <v>137.16999999999999</v>
      </c>
      <c r="N13" s="11">
        <f t="shared" si="2"/>
        <v>137.85999999999999</v>
      </c>
      <c r="O13" s="11">
        <f t="shared" si="2"/>
        <v>138.54999999999998</v>
      </c>
      <c r="P13" s="11">
        <f t="shared" si="2"/>
        <v>139.23999999999998</v>
      </c>
      <c r="Q13" s="11">
        <f t="shared" si="2"/>
        <v>139.92999999999998</v>
      </c>
      <c r="R13" s="11">
        <f t="shared" si="2"/>
        <v>140.61999999999998</v>
      </c>
      <c r="S13" s="11">
        <f t="shared" si="2"/>
        <v>141.30999999999997</v>
      </c>
      <c r="T13" s="10">
        <v>142</v>
      </c>
      <c r="U13" s="12">
        <f t="shared" si="3"/>
        <v>7.1173271173271102</v>
      </c>
      <c r="V13"/>
    </row>
    <row r="14" spans="1:22" s="13" customFormat="1" x14ac:dyDescent="0.25">
      <c r="A14" s="14">
        <v>435014</v>
      </c>
      <c r="B14" s="22" t="s">
        <v>11</v>
      </c>
      <c r="C14" s="10">
        <v>96</v>
      </c>
      <c r="D14" s="11">
        <f t="shared" si="0"/>
        <v>96.5</v>
      </c>
      <c r="E14" s="11">
        <f t="shared" si="0"/>
        <v>97</v>
      </c>
      <c r="F14" s="11">
        <f t="shared" si="0"/>
        <v>97.5</v>
      </c>
      <c r="G14" s="11">
        <f t="shared" si="0"/>
        <v>98</v>
      </c>
      <c r="H14" s="11">
        <f t="shared" si="0"/>
        <v>98.5</v>
      </c>
      <c r="I14" s="11">
        <f t="shared" si="0"/>
        <v>99</v>
      </c>
      <c r="J14" s="10">
        <v>99.5</v>
      </c>
      <c r="K14" s="11">
        <f t="shared" si="2"/>
        <v>99.74</v>
      </c>
      <c r="L14" s="11">
        <f t="shared" si="2"/>
        <v>99.97999999999999</v>
      </c>
      <c r="M14" s="11">
        <f t="shared" si="2"/>
        <v>100.21999999999998</v>
      </c>
      <c r="N14" s="11">
        <f t="shared" si="2"/>
        <v>100.45999999999998</v>
      </c>
      <c r="O14" s="11">
        <f t="shared" si="2"/>
        <v>100.69999999999997</v>
      </c>
      <c r="P14" s="11">
        <f t="shared" si="2"/>
        <v>100.93999999999997</v>
      </c>
      <c r="Q14" s="11">
        <f t="shared" si="2"/>
        <v>101.17999999999996</v>
      </c>
      <c r="R14" s="11">
        <f t="shared" si="2"/>
        <v>101.41999999999996</v>
      </c>
      <c r="S14" s="11">
        <f t="shared" si="2"/>
        <v>101.65999999999995</v>
      </c>
      <c r="T14" s="18">
        <v>101.9</v>
      </c>
      <c r="U14" s="12">
        <f>(N14/C14-1)*100</f>
        <v>4.6458333333333046</v>
      </c>
      <c r="V14"/>
    </row>
    <row r="15" spans="1:22" s="13" customFormat="1" x14ac:dyDescent="0.25">
      <c r="A15" s="14">
        <v>531005</v>
      </c>
      <c r="B15" s="22" t="s">
        <v>12</v>
      </c>
      <c r="C15" s="10">
        <v>88.5</v>
      </c>
      <c r="D15" s="11">
        <f t="shared" si="0"/>
        <v>89.085714285714289</v>
      </c>
      <c r="E15" s="11">
        <f t="shared" si="0"/>
        <v>89.671428571428578</v>
      </c>
      <c r="F15" s="11">
        <f t="shared" si="0"/>
        <v>90.257142857142867</v>
      </c>
      <c r="G15" s="11">
        <f t="shared" si="0"/>
        <v>90.842857142857156</v>
      </c>
      <c r="H15" s="11">
        <f t="shared" si="0"/>
        <v>91.428571428571445</v>
      </c>
      <c r="I15" s="11">
        <f t="shared" si="0"/>
        <v>92.014285714285734</v>
      </c>
      <c r="J15" s="10">
        <v>92.6</v>
      </c>
      <c r="K15" s="11">
        <f t="shared" si="2"/>
        <v>92.99</v>
      </c>
      <c r="L15" s="11">
        <f t="shared" si="2"/>
        <v>93.38</v>
      </c>
      <c r="M15" s="11">
        <f t="shared" si="2"/>
        <v>93.77</v>
      </c>
      <c r="N15" s="11">
        <f t="shared" si="2"/>
        <v>94.16</v>
      </c>
      <c r="O15" s="11">
        <f t="shared" si="2"/>
        <v>94.55</v>
      </c>
      <c r="P15" s="11">
        <f t="shared" si="2"/>
        <v>94.94</v>
      </c>
      <c r="Q15" s="11">
        <f t="shared" si="2"/>
        <v>95.33</v>
      </c>
      <c r="R15" s="11">
        <f t="shared" si="2"/>
        <v>95.72</v>
      </c>
      <c r="S15" s="11">
        <f t="shared" si="2"/>
        <v>96.11</v>
      </c>
      <c r="T15" s="18">
        <v>96.5</v>
      </c>
      <c r="U15" s="12">
        <f t="shared" si="3"/>
        <v>6.3954802259887034</v>
      </c>
      <c r="V15"/>
    </row>
    <row r="16" spans="1:22" s="13" customFormat="1" x14ac:dyDescent="0.25">
      <c r="A16" s="14">
        <v>631009</v>
      </c>
      <c r="B16" s="22" t="s">
        <v>13</v>
      </c>
      <c r="C16" s="10">
        <v>68.599999999999994</v>
      </c>
      <c r="D16" s="11">
        <f t="shared" si="0"/>
        <v>68.785714285714278</v>
      </c>
      <c r="E16" s="11">
        <f t="shared" si="0"/>
        <v>68.971428571428561</v>
      </c>
      <c r="F16" s="11">
        <f t="shared" si="0"/>
        <v>69.157142857142844</v>
      </c>
      <c r="G16" s="11">
        <f t="shared" si="0"/>
        <v>69.342857142857127</v>
      </c>
      <c r="H16" s="11">
        <f t="shared" si="0"/>
        <v>69.528571428571411</v>
      </c>
      <c r="I16" s="11">
        <f t="shared" si="0"/>
        <v>69.714285714285694</v>
      </c>
      <c r="J16" s="10">
        <v>69.900000000000006</v>
      </c>
      <c r="K16" s="11">
        <f t="shared" si="2"/>
        <v>70.02000000000001</v>
      </c>
      <c r="L16" s="11">
        <f t="shared" si="2"/>
        <v>70.140000000000015</v>
      </c>
      <c r="M16" s="11">
        <f t="shared" si="2"/>
        <v>70.260000000000019</v>
      </c>
      <c r="N16" s="11">
        <f t="shared" si="2"/>
        <v>70.380000000000024</v>
      </c>
      <c r="O16" s="11">
        <f t="shared" si="2"/>
        <v>70.500000000000028</v>
      </c>
      <c r="P16" s="11">
        <f t="shared" si="2"/>
        <v>70.620000000000033</v>
      </c>
      <c r="Q16" s="11">
        <f t="shared" si="2"/>
        <v>70.740000000000038</v>
      </c>
      <c r="R16" s="11">
        <f t="shared" si="2"/>
        <v>70.860000000000042</v>
      </c>
      <c r="S16" s="11">
        <f t="shared" si="2"/>
        <v>70.980000000000047</v>
      </c>
      <c r="T16" s="18">
        <v>71.099999999999994</v>
      </c>
      <c r="U16" s="12">
        <f>(N16/C16-1)*100</f>
        <v>2.5947521865889556</v>
      </c>
      <c r="V16"/>
    </row>
    <row r="17" spans="1:22" s="13" customFormat="1" x14ac:dyDescent="0.25">
      <c r="A17" s="14">
        <v>434001</v>
      </c>
      <c r="B17" s="22" t="s">
        <v>14</v>
      </c>
      <c r="C17" s="10">
        <v>54.2</v>
      </c>
      <c r="D17" s="11">
        <f>($J17-$C17)/7+C17</f>
        <v>54.285714285714285</v>
      </c>
      <c r="E17" s="11">
        <f t="shared" ref="E17:I17" si="4">($J17-$C17)/7+D17</f>
        <v>54.371428571428567</v>
      </c>
      <c r="F17" s="11">
        <f t="shared" si="4"/>
        <v>54.457142857142848</v>
      </c>
      <c r="G17" s="11">
        <f t="shared" si="4"/>
        <v>54.54285714285713</v>
      </c>
      <c r="H17" s="11">
        <f t="shared" si="4"/>
        <v>54.628571428571412</v>
      </c>
      <c r="I17" s="11">
        <f t="shared" si="4"/>
        <v>54.714285714285694</v>
      </c>
      <c r="J17" s="10">
        <v>54.8</v>
      </c>
      <c r="K17" s="11">
        <f t="shared" si="2"/>
        <v>54.849999999999994</v>
      </c>
      <c r="L17" s="11">
        <f t="shared" si="2"/>
        <v>54.899999999999991</v>
      </c>
      <c r="M17" s="11">
        <f t="shared" si="2"/>
        <v>54.949999999999989</v>
      </c>
      <c r="N17" s="11">
        <f t="shared" si="2"/>
        <v>54.999999999999986</v>
      </c>
      <c r="O17" s="11">
        <f t="shared" si="2"/>
        <v>55.049999999999983</v>
      </c>
      <c r="P17" s="11">
        <f t="shared" si="2"/>
        <v>55.09999999999998</v>
      </c>
      <c r="Q17" s="11">
        <f t="shared" si="2"/>
        <v>55.149999999999977</v>
      </c>
      <c r="R17" s="11">
        <f t="shared" si="2"/>
        <v>55.199999999999974</v>
      </c>
      <c r="S17" s="11">
        <f t="shared" si="2"/>
        <v>55.249999999999972</v>
      </c>
      <c r="T17" s="18">
        <v>55.3</v>
      </c>
      <c r="U17" s="12">
        <f t="shared" si="3"/>
        <v>1.4760147601475593</v>
      </c>
      <c r="V17"/>
    </row>
    <row r="18" spans="1:22" x14ac:dyDescent="0.25">
      <c r="D18" s="19"/>
      <c r="E18" s="19"/>
      <c r="F18" s="19"/>
      <c r="G18" s="19"/>
      <c r="H18" s="19"/>
      <c r="I18" s="19"/>
      <c r="J18" s="19"/>
      <c r="K18" s="19"/>
    </row>
    <row r="19" spans="1:22" x14ac:dyDescent="0.25"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0"/>
    </row>
  </sheetData>
  <mergeCells count="7">
    <mergeCell ref="T6:T7"/>
    <mergeCell ref="K5:S5"/>
    <mergeCell ref="D5:I5"/>
    <mergeCell ref="A6:A7"/>
    <mergeCell ref="B6:B7"/>
    <mergeCell ref="C6:C7"/>
    <mergeCell ref="J6:J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</dc:creator>
  <cp:lastModifiedBy>Haub, Jens</cp:lastModifiedBy>
  <dcterms:created xsi:type="dcterms:W3CDTF">2019-11-27T14:35:19Z</dcterms:created>
  <dcterms:modified xsi:type="dcterms:W3CDTF">2019-12-12T09:50:01Z</dcterms:modified>
</cp:coreProperties>
</file>